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7795" windowHeight="1182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M49" i="1" l="1"/>
  <c r="M44" i="1"/>
  <c r="M45" i="1"/>
  <c r="M43" i="1"/>
  <c r="G52" i="1"/>
  <c r="G54" i="1"/>
  <c r="G56" i="1"/>
  <c r="G55" i="1"/>
  <c r="G39" i="1"/>
  <c r="E29" i="1"/>
  <c r="E31" i="1"/>
  <c r="F24" i="1"/>
  <c r="F26" i="1"/>
  <c r="F29" i="1"/>
  <c r="F31" i="1"/>
  <c r="G11" i="1"/>
  <c r="G24" i="1"/>
  <c r="G26" i="1"/>
  <c r="G29" i="1"/>
  <c r="D22" i="1"/>
  <c r="D24" i="1"/>
  <c r="D26" i="1"/>
  <c r="D29" i="1"/>
  <c r="D31" i="1"/>
  <c r="G30" i="1"/>
  <c r="G31" i="1"/>
  <c r="C31" i="1"/>
  <c r="C52" i="1"/>
  <c r="C54" i="1"/>
  <c r="C56" i="1"/>
  <c r="F39" i="1"/>
  <c r="F52" i="1"/>
  <c r="F54" i="1"/>
  <c r="F56" i="1"/>
  <c r="E39" i="1"/>
  <c r="E52" i="1"/>
  <c r="E54" i="1"/>
  <c r="E56" i="1"/>
  <c r="D39" i="1"/>
  <c r="D42" i="1"/>
  <c r="D43" i="1"/>
  <c r="D44" i="1"/>
  <c r="D45" i="1"/>
  <c r="D46" i="1"/>
  <c r="D47" i="1"/>
  <c r="D48" i="1"/>
  <c r="D50" i="1"/>
  <c r="D51" i="1"/>
  <c r="D52" i="1"/>
  <c r="D54" i="1"/>
  <c r="B39" i="1"/>
  <c r="B52" i="1"/>
  <c r="B54" i="1"/>
  <c r="B56" i="1"/>
  <c r="D55" i="1"/>
  <c r="D56" i="1"/>
  <c r="C39" i="1"/>
  <c r="C55" i="1"/>
  <c r="M37" i="1"/>
  <c r="M38" i="1"/>
  <c r="M39" i="1"/>
  <c r="M47" i="1"/>
  <c r="D38" i="1"/>
  <c r="D37" i="1"/>
  <c r="D36" i="1"/>
  <c r="D35" i="1"/>
  <c r="F11" i="1"/>
  <c r="E11" i="1"/>
  <c r="E24" i="1"/>
  <c r="E26" i="1"/>
  <c r="D8" i="1"/>
  <c r="D9" i="1"/>
  <c r="D10" i="1"/>
  <c r="D11" i="1"/>
  <c r="D14" i="1"/>
  <c r="D15" i="1"/>
  <c r="D16" i="1"/>
  <c r="D17" i="1"/>
  <c r="D18" i="1"/>
  <c r="D19" i="1"/>
  <c r="D20" i="1"/>
  <c r="D21" i="1"/>
  <c r="D23" i="1"/>
  <c r="B11" i="1"/>
  <c r="B24" i="1"/>
  <c r="B26" i="1"/>
  <c r="B29" i="1"/>
  <c r="B31" i="1"/>
  <c r="D30" i="1"/>
  <c r="C11" i="1"/>
  <c r="C24" i="1"/>
  <c r="C26" i="1"/>
  <c r="C29" i="1"/>
  <c r="C30" i="1"/>
  <c r="K26" i="1"/>
  <c r="K29" i="1"/>
</calcChain>
</file>

<file path=xl/sharedStrings.xml><?xml version="1.0" encoding="utf-8"?>
<sst xmlns="http://schemas.openxmlformats.org/spreadsheetml/2006/main" count="82" uniqueCount="70">
  <si>
    <t>European Federation of Foundation Contractors</t>
  </si>
  <si>
    <t>Financial Statement 30 June 2015</t>
  </si>
  <si>
    <t>Accounts</t>
  </si>
  <si>
    <t>Budget</t>
  </si>
  <si>
    <t>Actual to</t>
  </si>
  <si>
    <t>Euro</t>
  </si>
  <si>
    <t>Stg</t>
  </si>
  <si>
    <t>31.12.15</t>
  </si>
  <si>
    <t xml:space="preserve">GENERAL </t>
  </si>
  <si>
    <t>.</t>
  </si>
  <si>
    <t>Income</t>
  </si>
  <si>
    <t>Subscriptions</t>
  </si>
  <si>
    <t>Miscellaneous Income</t>
  </si>
  <si>
    <t>Bank Deposit Interest</t>
  </si>
  <si>
    <t>Total Income</t>
  </si>
  <si>
    <t>Expenses</t>
  </si>
  <si>
    <t>Secretarial Remuneration</t>
  </si>
  <si>
    <t>Meeting &amp; Travel</t>
  </si>
  <si>
    <t>FIEC Subscription</t>
  </si>
  <si>
    <t>Printing, postage, tel, etc</t>
  </si>
  <si>
    <t>Internet</t>
  </si>
  <si>
    <t>Publicity &amp; Promotion</t>
  </si>
  <si>
    <t>Bank Charges</t>
  </si>
  <si>
    <t>Bad debts</t>
  </si>
  <si>
    <t>Audit Fee</t>
  </si>
  <si>
    <t>Miscellaneous</t>
  </si>
  <si>
    <t>Total Expenditure</t>
  </si>
  <si>
    <t>(Deficit)/Surplus for year</t>
  </si>
  <si>
    <t>Tax</t>
  </si>
  <si>
    <t>Exchange Differences</t>
  </si>
  <si>
    <t>(Deficit)/Surplus b/forward</t>
  </si>
  <si>
    <t>Overall (Deficit)/Surplus</t>
  </si>
  <si>
    <t>SPECIAL PROJECTS</t>
  </si>
  <si>
    <t>Levies</t>
  </si>
  <si>
    <t>Website Sponsorship</t>
  </si>
  <si>
    <t>DFI / EFFC Conference</t>
  </si>
  <si>
    <t>DFI Contribution to Carbon Calculator</t>
  </si>
  <si>
    <t>Expenditure</t>
  </si>
  <si>
    <t>TUM</t>
  </si>
  <si>
    <t>WG Activities</t>
  </si>
  <si>
    <t>Rig Safety Standard (TC151 WG3)</t>
  </si>
  <si>
    <t>TC 288</t>
  </si>
  <si>
    <t>Website Costs</t>
  </si>
  <si>
    <t>Website Development</t>
  </si>
  <si>
    <t>TOTAL</t>
  </si>
  <si>
    <t>Accident Statistics</t>
  </si>
  <si>
    <t>Carbon Calculator</t>
  </si>
  <si>
    <t>Other Projects</t>
  </si>
  <si>
    <t>Annual Surplus/ (Deficit)</t>
  </si>
  <si>
    <t>Balance Brought Forward</t>
  </si>
  <si>
    <t>Special Project Surplus/(Deficit)</t>
  </si>
  <si>
    <t>2014 Exchange Rate €1=0.85</t>
  </si>
  <si>
    <t>2015 Exchange Rate €1=0.80</t>
  </si>
  <si>
    <t>Special Projects*</t>
  </si>
  <si>
    <t>E. European Federations</t>
  </si>
  <si>
    <t>Spain</t>
  </si>
  <si>
    <t>Poland</t>
  </si>
  <si>
    <t>Individual company Members</t>
  </si>
  <si>
    <t>EFFC contribution to Tremie Guide</t>
  </si>
  <si>
    <t>31.12.2015</t>
  </si>
  <si>
    <t>Budget 2016</t>
  </si>
  <si>
    <t>Sponsor income</t>
  </si>
  <si>
    <t>EFFC Contibution</t>
  </si>
  <si>
    <t>TREMIE GUIDE FUND</t>
  </si>
  <si>
    <t>Actual to 31.12.2016</t>
  </si>
  <si>
    <t>Consultant fee</t>
  </si>
  <si>
    <t>WG expenditure</t>
  </si>
  <si>
    <t>INCOME</t>
  </si>
  <si>
    <t>EXPENDITURE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</si>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</sst>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0_ ;[Red]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3.5"/>
      <color indexed="8"/>
      <name val="Verdana"/>
      <family val="2"/>
    </font>
    <font>
      <sz val="9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Border="1"/>
    <xf numFmtId="164" fontId="0" fillId="0" borderId="0" xfId="1" applyNumberFormat="1" applyFont="1"/>
    <xf numFmtId="0" fontId="3" fillId="0" borderId="1" xfId="0" applyFont="1" applyBorder="1"/>
    <xf numFmtId="0" fontId="0" fillId="0" borderId="0" xfId="0" applyBorder="1"/>
    <xf numFmtId="0" fontId="0" fillId="0" borderId="2" xfId="0" applyBorder="1"/>
    <xf numFmtId="0" fontId="5" fillId="2" borderId="3" xfId="0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3" fillId="2" borderId="4" xfId="1" applyNumberFormat="1" applyFont="1" applyFill="1" applyBorder="1" applyAlignment="1">
      <alignment horizontal="center"/>
    </xf>
    <xf numFmtId="1" fontId="3" fillId="2" borderId="5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/>
    <xf numFmtId="0" fontId="0" fillId="2" borderId="3" xfId="0" applyFill="1" applyBorder="1"/>
    <xf numFmtId="164" fontId="4" fillId="2" borderId="4" xfId="1" applyNumberFormat="1" applyFont="1" applyFill="1" applyBorder="1"/>
    <xf numFmtId="164" fontId="0" fillId="2" borderId="5" xfId="1" applyNumberFormat="1" applyFont="1" applyFill="1" applyBorder="1"/>
    <xf numFmtId="0" fontId="0" fillId="2" borderId="5" xfId="0" applyFill="1" applyBorder="1"/>
    <xf numFmtId="3" fontId="0" fillId="2" borderId="2" xfId="0" applyNumberFormat="1" applyFill="1" applyBorder="1"/>
    <xf numFmtId="165" fontId="0" fillId="2" borderId="3" xfId="0" applyNumberFormat="1" applyFill="1" applyBorder="1" applyProtection="1">
      <protection hidden="1"/>
    </xf>
    <xf numFmtId="3" fontId="0" fillId="2" borderId="5" xfId="0" applyNumberFormat="1" applyFill="1" applyBorder="1" applyAlignment="1">
      <alignment horizontal="right"/>
    </xf>
    <xf numFmtId="0" fontId="0" fillId="2" borderId="6" xfId="0" applyFill="1" applyBorder="1"/>
    <xf numFmtId="165" fontId="0" fillId="2" borderId="7" xfId="0" applyNumberFormat="1" applyFill="1" applyBorder="1" applyProtection="1">
      <protection hidden="1"/>
    </xf>
    <xf numFmtId="164" fontId="4" fillId="2" borderId="8" xfId="1" applyNumberFormat="1" applyFont="1" applyFill="1" applyBorder="1"/>
    <xf numFmtId="165" fontId="0" fillId="2" borderId="2" xfId="0" applyNumberFormat="1" applyFill="1" applyBorder="1"/>
    <xf numFmtId="0" fontId="0" fillId="0" borderId="9" xfId="0" applyBorder="1"/>
    <xf numFmtId="165" fontId="0" fillId="3" borderId="10" xfId="0" applyNumberFormat="1" applyFill="1" applyBorder="1"/>
    <xf numFmtId="165" fontId="0" fillId="3" borderId="11" xfId="0" applyNumberFormat="1" applyFill="1" applyBorder="1"/>
    <xf numFmtId="165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165" fontId="0" fillId="2" borderId="15" xfId="0" applyNumberFormat="1" applyFill="1" applyBorder="1" applyProtection="1">
      <protection hidden="1"/>
    </xf>
    <xf numFmtId="164" fontId="4" fillId="2" borderId="16" xfId="1" applyNumberFormat="1" applyFont="1" applyFill="1" applyBorder="1"/>
    <xf numFmtId="0" fontId="0" fillId="0" borderId="5" xfId="0" applyBorder="1"/>
    <xf numFmtId="165" fontId="0" fillId="2" borderId="5" xfId="0" applyNumberFormat="1" applyFill="1" applyBorder="1"/>
    <xf numFmtId="0" fontId="4" fillId="0" borderId="2" xfId="0" applyFont="1" applyBorder="1"/>
    <xf numFmtId="0" fontId="0" fillId="0" borderId="2" xfId="0" applyFont="1" applyBorder="1"/>
    <xf numFmtId="165" fontId="0" fillId="2" borderId="2" xfId="0" applyNumberFormat="1" applyFill="1" applyBorder="1" applyProtection="1">
      <protection hidden="1"/>
    </xf>
    <xf numFmtId="164" fontId="4" fillId="2" borderId="17" xfId="1" applyNumberFormat="1" applyFont="1" applyFill="1" applyBorder="1"/>
    <xf numFmtId="165" fontId="0" fillId="2" borderId="18" xfId="0" applyNumberFormat="1" applyFill="1" applyBorder="1"/>
    <xf numFmtId="164" fontId="4" fillId="2" borderId="19" xfId="1" applyNumberFormat="1" applyFont="1" applyFill="1" applyBorder="1"/>
    <xf numFmtId="165" fontId="0" fillId="2" borderId="20" xfId="0" applyNumberFormat="1" applyFill="1" applyBorder="1"/>
    <xf numFmtId="3" fontId="0" fillId="2" borderId="13" xfId="0" applyNumberFormat="1" applyFill="1" applyBorder="1"/>
    <xf numFmtId="3" fontId="0" fillId="3" borderId="11" xfId="0" applyNumberFormat="1" applyFill="1" applyBorder="1"/>
    <xf numFmtId="0" fontId="0" fillId="0" borderId="15" xfId="0" applyBorder="1"/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3" fontId="0" fillId="0" borderId="21" xfId="0" applyNumberFormat="1" applyBorder="1"/>
    <xf numFmtId="3" fontId="0" fillId="0" borderId="22" xfId="0" applyNumberFormat="1" applyBorder="1"/>
    <xf numFmtId="3" fontId="0" fillId="3" borderId="23" xfId="0" applyNumberFormat="1" applyFill="1" applyBorder="1"/>
    <xf numFmtId="3" fontId="0" fillId="4" borderId="24" xfId="0" applyNumberFormat="1" applyFill="1" applyBorder="1"/>
    <xf numFmtId="164" fontId="0" fillId="5" borderId="2" xfId="1" applyNumberFormat="1" applyFont="1" applyFill="1" applyBorder="1"/>
    <xf numFmtId="164" fontId="0" fillId="6" borderId="5" xfId="1" applyNumberFormat="1" applyFont="1" applyFill="1" applyBorder="1"/>
    <xf numFmtId="165" fontId="0" fillId="0" borderId="18" xfId="0" applyNumberFormat="1" applyFill="1" applyBorder="1"/>
    <xf numFmtId="3" fontId="0" fillId="0" borderId="25" xfId="0" applyNumberFormat="1" applyFill="1" applyBorder="1"/>
    <xf numFmtId="3" fontId="0" fillId="4" borderId="8" xfId="0" applyNumberFormat="1" applyFill="1" applyBorder="1"/>
    <xf numFmtId="165" fontId="0" fillId="0" borderId="18" xfId="0" applyNumberFormat="1" applyFill="1" applyBorder="1" applyProtection="1">
      <protection hidden="1"/>
    </xf>
    <xf numFmtId="165" fontId="0" fillId="0" borderId="25" xfId="0" applyNumberFormat="1" applyFill="1" applyBorder="1"/>
    <xf numFmtId="165" fontId="0" fillId="2" borderId="4" xfId="0" applyNumberFormat="1" applyFill="1" applyBorder="1"/>
    <xf numFmtId="165" fontId="0" fillId="2" borderId="26" xfId="0" applyNumberFormat="1" applyFill="1" applyBorder="1" applyProtection="1">
      <protection hidden="1"/>
    </xf>
    <xf numFmtId="165" fontId="0" fillId="2" borderId="27" xfId="0" applyNumberForma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165" fontId="0" fillId="0" borderId="0" xfId="0" applyNumberFormat="1" applyBorder="1"/>
    <xf numFmtId="3" fontId="0" fillId="0" borderId="0" xfId="0" applyNumberFormat="1" applyBorder="1"/>
    <xf numFmtId="0" fontId="3" fillId="0" borderId="14" xfId="0" applyFont="1" applyBorder="1"/>
    <xf numFmtId="0" fontId="0" fillId="0" borderId="28" xfId="0" applyFont="1" applyBorder="1"/>
    <xf numFmtId="164" fontId="0" fillId="2" borderId="24" xfId="1" applyNumberFormat="1" applyFont="1" applyFill="1" applyBorder="1"/>
    <xf numFmtId="0" fontId="0" fillId="0" borderId="29" xfId="0" applyBorder="1"/>
    <xf numFmtId="0" fontId="0" fillId="0" borderId="2" xfId="0" applyFont="1" applyFill="1" applyBorder="1"/>
    <xf numFmtId="0" fontId="3" fillId="0" borderId="6" xfId="0" applyFont="1" applyBorder="1"/>
    <xf numFmtId="165" fontId="0" fillId="3" borderId="32" xfId="0" applyNumberFormat="1" applyFill="1" applyBorder="1" applyProtection="1">
      <protection hidden="1"/>
    </xf>
    <xf numFmtId="165" fontId="0" fillId="3" borderId="10" xfId="0" applyNumberFormat="1" applyFill="1" applyBorder="1" applyProtection="1">
      <protection hidden="1"/>
    </xf>
    <xf numFmtId="0" fontId="0" fillId="0" borderId="27" xfId="0" applyBorder="1"/>
    <xf numFmtId="165" fontId="0" fillId="2" borderId="17" xfId="0" applyNumberFormat="1" applyFill="1" applyBorder="1" applyProtection="1">
      <protection hidden="1"/>
    </xf>
    <xf numFmtId="165" fontId="0" fillId="0" borderId="5" xfId="0" applyNumberFormat="1" applyBorder="1"/>
    <xf numFmtId="3" fontId="0" fillId="0" borderId="14" xfId="0" applyNumberFormat="1" applyBorder="1"/>
    <xf numFmtId="0" fontId="3" fillId="0" borderId="0" xfId="0" applyFont="1"/>
    <xf numFmtId="0" fontId="4" fillId="0" borderId="2" xfId="0" applyFont="1" applyFill="1" applyBorder="1"/>
    <xf numFmtId="165" fontId="0" fillId="2" borderId="29" xfId="0" applyNumberFormat="1" applyFill="1" applyBorder="1"/>
    <xf numFmtId="3" fontId="0" fillId="2" borderId="29" xfId="0" applyNumberFormat="1" applyFill="1" applyBorder="1"/>
    <xf numFmtId="165" fontId="0" fillId="3" borderId="33" xfId="0" applyNumberFormat="1" applyFill="1" applyBorder="1" applyProtection="1">
      <protection hidden="1"/>
    </xf>
    <xf numFmtId="165" fontId="0" fillId="3" borderId="30" xfId="0" applyNumberFormat="1" applyFill="1" applyBorder="1" applyProtection="1">
      <protection hidden="1"/>
    </xf>
    <xf numFmtId="0" fontId="0" fillId="0" borderId="34" xfId="0" applyBorder="1"/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/>
    <xf numFmtId="166" fontId="3" fillId="4" borderId="17" xfId="0" applyNumberFormat="1" applyFont="1" applyFill="1" applyBorder="1" applyProtection="1">
      <protection hidden="1"/>
    </xf>
    <xf numFmtId="0" fontId="3" fillId="0" borderId="5" xfId="0" applyFont="1" applyBorder="1"/>
    <xf numFmtId="165" fontId="0" fillId="4" borderId="17" xfId="0" applyNumberFormat="1" applyFill="1" applyBorder="1" applyProtection="1">
      <protection hidden="1"/>
    </xf>
    <xf numFmtId="0" fontId="0" fillId="0" borderId="2" xfId="0" applyFill="1" applyBorder="1"/>
    <xf numFmtId="166" fontId="0" fillId="4" borderId="17" xfId="0" applyNumberFormat="1" applyFill="1" applyBorder="1" applyProtection="1">
      <protection hidden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3" fontId="3" fillId="0" borderId="0" xfId="0" applyNumberFormat="1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3" fontId="0" fillId="0" borderId="0" xfId="0" applyNumberFormat="1"/>
    <xf numFmtId="3" fontId="0" fillId="2" borderId="14" xfId="0" applyNumberFormat="1" applyFill="1" applyBorder="1"/>
    <xf numFmtId="0" fontId="0" fillId="2" borderId="14" xfId="0" applyFill="1" applyBorder="1"/>
    <xf numFmtId="165" fontId="0" fillId="3" borderId="2" xfId="0" applyNumberFormat="1" applyFill="1" applyBorder="1"/>
    <xf numFmtId="0" fontId="2" fillId="0" borderId="2" xfId="0" applyFont="1" applyBorder="1" applyAlignment="1">
      <alignment horizontal="center"/>
    </xf>
    <xf numFmtId="165" fontId="0" fillId="2" borderId="14" xfId="0" applyNumberFormat="1" applyFill="1" applyBorder="1" applyProtection="1">
      <protection hidden="1"/>
    </xf>
    <xf numFmtId="165" fontId="0" fillId="2" borderId="35" xfId="0" applyNumberFormat="1" applyFill="1" applyBorder="1" applyProtection="1">
      <protection hidden="1"/>
    </xf>
    <xf numFmtId="165" fontId="0" fillId="2" borderId="36" xfId="0" applyNumberFormat="1" applyFill="1" applyBorder="1" applyProtection="1">
      <protection hidden="1"/>
    </xf>
    <xf numFmtId="164" fontId="0" fillId="3" borderId="13" xfId="1" applyNumberFormat="1" applyFont="1" applyFill="1" applyBorder="1"/>
    <xf numFmtId="164" fontId="0" fillId="7" borderId="5" xfId="1" applyNumberFormat="1" applyFont="1" applyFill="1" applyBorder="1"/>
    <xf numFmtId="3" fontId="0" fillId="3" borderId="31" xfId="0" applyNumberFormat="1" applyFill="1" applyBorder="1"/>
    <xf numFmtId="3" fontId="0" fillId="3" borderId="37" xfId="0" applyNumberFormat="1" applyFill="1" applyBorder="1"/>
    <xf numFmtId="165" fontId="0" fillId="2" borderId="24" xfId="0" applyNumberFormat="1" applyFill="1" applyBorder="1" applyProtection="1">
      <protection hidden="1"/>
    </xf>
    <xf numFmtId="164" fontId="0" fillId="2" borderId="38" xfId="1" applyNumberFormat="1" applyFont="1" applyFill="1" applyBorder="1"/>
    <xf numFmtId="165" fontId="0" fillId="2" borderId="39" xfId="0" applyNumberFormat="1" applyFill="1" applyBorder="1" applyProtection="1">
      <protection hidden="1"/>
    </xf>
    <xf numFmtId="165" fontId="0" fillId="2" borderId="29" xfId="0" applyNumberFormat="1" applyFill="1" applyBorder="1" applyProtection="1">
      <protection hidden="1"/>
    </xf>
    <xf numFmtId="165" fontId="0" fillId="2" borderId="40" xfId="0" applyNumberFormat="1" applyFill="1" applyBorder="1" applyProtection="1">
      <protection hidden="1"/>
    </xf>
    <xf numFmtId="0" fontId="0" fillId="0" borderId="6" xfId="0" applyBorder="1"/>
    <xf numFmtId="0" fontId="0" fillId="0" borderId="41" xfId="0" applyBorder="1"/>
    <xf numFmtId="0" fontId="0" fillId="0" borderId="42" xfId="0" applyBorder="1"/>
    <xf numFmtId="0" fontId="0" fillId="0" borderId="21" xfId="0" applyBorder="1"/>
    <xf numFmtId="0" fontId="2" fillId="0" borderId="43" xfId="0" applyFont="1" applyBorder="1"/>
    <xf numFmtId="0" fontId="0" fillId="0" borderId="44" xfId="0" applyBorder="1"/>
    <xf numFmtId="0" fontId="0" fillId="0" borderId="45" xfId="0" applyBorder="1"/>
    <xf numFmtId="164" fontId="3" fillId="2" borderId="3" xfId="1" applyNumberFormat="1" applyFont="1" applyFill="1" applyBorder="1" applyAlignment="1">
      <alignment horizontal="center"/>
    </xf>
    <xf numFmtId="164" fontId="0" fillId="2" borderId="3" xfId="1" applyNumberFormat="1" applyFont="1" applyFill="1" applyBorder="1"/>
    <xf numFmtId="0" fontId="2" fillId="0" borderId="44" xfId="0" applyFont="1" applyBorder="1"/>
    <xf numFmtId="164" fontId="3" fillId="0" borderId="45" xfId="0" applyNumberFormat="1" applyFont="1" applyBorder="1"/>
    <xf numFmtId="0" fontId="2" fillId="0" borderId="10" xfId="0" applyFont="1" applyBorder="1"/>
    <xf numFmtId="164" fontId="3" fillId="0" borderId="4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abSelected="1" topLeftCell="A28" workbookViewId="0">
      <selection activeCell="N49" sqref="N49"/>
    </sheetView>
  </sheetViews>
  <sheetFormatPr defaultColWidth="8.85546875" defaultRowHeight="15" x14ac:dyDescent="0.25"/>
  <cols>
    <col min="1" max="1" width="31" customWidth="1"/>
    <col min="2" max="3" width="14" customWidth="1"/>
    <col min="4" max="4" width="15.5703125" customWidth="1"/>
    <col min="5" max="5" width="15.28515625" hidden="1" customWidth="1"/>
    <col min="6" max="6" width="16.5703125" hidden="1" customWidth="1"/>
    <col min="7" max="7" width="15.28515625" customWidth="1"/>
    <col min="8" max="8" width="12.7109375" hidden="1" customWidth="1"/>
    <col min="9" max="9" width="9.42578125" hidden="1" customWidth="1"/>
    <col min="10" max="10" width="14.42578125" style="2" customWidth="1"/>
    <col min="11" max="11" width="10.85546875" hidden="1" customWidth="1"/>
    <col min="12" max="12" width="20.28515625" bestFit="1" customWidth="1"/>
    <col min="13" max="13" width="19" customWidth="1"/>
    <col min="14" max="14" width="0.140625" hidden="1" customWidth="1"/>
    <col min="15" max="15" width="6.5703125" hidden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/>
      <c r="G3" s="4"/>
    </row>
    <row r="4" spans="1:15" x14ac:dyDescent="0.25">
      <c r="A4" s="5"/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07" t="s">
        <v>60</v>
      </c>
      <c r="J4"/>
      <c r="K4" s="11" t="s">
        <v>6</v>
      </c>
    </row>
    <row r="5" spans="1:15" x14ac:dyDescent="0.25">
      <c r="A5" s="5"/>
      <c r="B5" s="6">
        <v>2014</v>
      </c>
      <c r="C5" s="12">
        <v>2015</v>
      </c>
      <c r="D5" s="13" t="s">
        <v>59</v>
      </c>
      <c r="E5" s="13" t="s">
        <v>7</v>
      </c>
      <c r="F5" s="13" t="s">
        <v>7</v>
      </c>
      <c r="G5" s="5"/>
      <c r="J5"/>
      <c r="K5" s="14" t="s">
        <v>3</v>
      </c>
      <c r="M5" s="4"/>
      <c r="N5" s="4"/>
      <c r="O5" s="4"/>
    </row>
    <row r="6" spans="1:15" x14ac:dyDescent="0.25">
      <c r="A6" s="15" t="s">
        <v>8</v>
      </c>
      <c r="B6" s="16"/>
      <c r="C6" s="17"/>
      <c r="D6" s="18" t="s">
        <v>9</v>
      </c>
      <c r="E6" s="19"/>
      <c r="F6" s="104"/>
      <c r="G6" s="5"/>
      <c r="J6"/>
      <c r="K6" s="5"/>
      <c r="M6" s="4"/>
      <c r="N6" s="4"/>
      <c r="O6" s="4"/>
    </row>
    <row r="7" spans="1:15" x14ac:dyDescent="0.25">
      <c r="A7" s="15" t="s">
        <v>10</v>
      </c>
      <c r="B7" s="16"/>
      <c r="C7" s="17"/>
      <c r="D7" s="18"/>
      <c r="E7" s="19"/>
      <c r="F7" s="104"/>
      <c r="G7" s="5"/>
      <c r="J7"/>
      <c r="K7" s="5"/>
    </row>
    <row r="8" spans="1:15" x14ac:dyDescent="0.25">
      <c r="A8" s="5" t="s">
        <v>11</v>
      </c>
      <c r="B8" s="21">
        <v>52912</v>
      </c>
      <c r="C8" s="17">
        <v>56150</v>
      </c>
      <c r="D8" s="18">
        <f>E8+(F8/0.8)</f>
        <v>56150</v>
      </c>
      <c r="E8" s="22">
        <v>49335</v>
      </c>
      <c r="F8" s="104">
        <v>5452</v>
      </c>
      <c r="G8" s="18">
        <v>57150</v>
      </c>
      <c r="J8"/>
      <c r="K8" s="5"/>
    </row>
    <row r="9" spans="1:15" x14ac:dyDescent="0.25">
      <c r="A9" s="5" t="s">
        <v>12</v>
      </c>
      <c r="B9" s="21">
        <v>30</v>
      </c>
      <c r="C9" s="17"/>
      <c r="D9" s="18">
        <f t="shared" ref="D9:D10" si="0">E9+(F9/0.8)</f>
        <v>31.25</v>
      </c>
      <c r="E9" s="23">
        <v>0</v>
      </c>
      <c r="F9" s="105">
        <v>25</v>
      </c>
      <c r="G9" s="47">
        <v>0</v>
      </c>
      <c r="J9"/>
      <c r="K9" s="5"/>
    </row>
    <row r="10" spans="1:15" ht="15.75" thickBot="1" x14ac:dyDescent="0.3">
      <c r="A10" s="5" t="s">
        <v>13</v>
      </c>
      <c r="B10" s="24">
        <v>0</v>
      </c>
      <c r="C10" s="25"/>
      <c r="D10" s="18">
        <f t="shared" si="0"/>
        <v>0</v>
      </c>
      <c r="E10" s="26">
        <v>0</v>
      </c>
      <c r="F10" s="104">
        <v>0</v>
      </c>
      <c r="G10" s="47">
        <v>0</v>
      </c>
      <c r="J10"/>
      <c r="K10" s="27"/>
    </row>
    <row r="11" spans="1:15" ht="15.75" thickBot="1" x14ac:dyDescent="0.3">
      <c r="A11" s="15" t="s">
        <v>14</v>
      </c>
      <c r="B11" s="28">
        <f>SUM(B8:B10)</f>
        <v>52942</v>
      </c>
      <c r="C11" s="28">
        <f t="shared" ref="C11:F11" si="1">SUM(C8:C10)</f>
        <v>56150</v>
      </c>
      <c r="D11" s="28">
        <f t="shared" si="1"/>
        <v>56181.25</v>
      </c>
      <c r="E11" s="29">
        <f>SUM(E8:E10)</f>
        <v>49335</v>
      </c>
      <c r="F11" s="30">
        <f t="shared" si="1"/>
        <v>5477</v>
      </c>
      <c r="G11" s="106">
        <f>G8</f>
        <v>57150</v>
      </c>
      <c r="J11"/>
      <c r="K11" s="31"/>
    </row>
    <row r="12" spans="1:15" x14ac:dyDescent="0.25">
      <c r="A12" s="32"/>
      <c r="B12" s="33"/>
      <c r="C12" s="34"/>
      <c r="D12" s="18"/>
      <c r="E12" s="35"/>
      <c r="F12" s="32"/>
      <c r="G12" s="5"/>
      <c r="J12"/>
      <c r="K12" s="5"/>
    </row>
    <row r="13" spans="1:15" x14ac:dyDescent="0.25">
      <c r="A13" s="15" t="s">
        <v>15</v>
      </c>
      <c r="J13"/>
    </row>
    <row r="14" spans="1:15" x14ac:dyDescent="0.25">
      <c r="A14" s="5" t="s">
        <v>16</v>
      </c>
      <c r="B14" s="21">
        <v>32894</v>
      </c>
      <c r="C14" s="17">
        <v>33900</v>
      </c>
      <c r="D14" s="18">
        <f>E14+(F14/0.8)</f>
        <v>33900</v>
      </c>
      <c r="E14" s="36">
        <v>0</v>
      </c>
      <c r="F14" s="20">
        <v>27120</v>
      </c>
      <c r="G14" s="18">
        <v>33900</v>
      </c>
      <c r="J14"/>
      <c r="K14" s="5"/>
    </row>
    <row r="15" spans="1:15" x14ac:dyDescent="0.25">
      <c r="A15" s="37" t="s">
        <v>17</v>
      </c>
      <c r="B15" s="21">
        <v>12315</v>
      </c>
      <c r="C15" s="17">
        <v>8500</v>
      </c>
      <c r="D15" s="18">
        <f t="shared" ref="D15:D23" si="2">E15+(F15/0.8)</f>
        <v>13277.25</v>
      </c>
      <c r="E15" s="36">
        <v>4156</v>
      </c>
      <c r="F15" s="20">
        <v>7297</v>
      </c>
      <c r="G15" s="18">
        <v>12000</v>
      </c>
      <c r="J15"/>
      <c r="K15" s="5"/>
    </row>
    <row r="16" spans="1:15" x14ac:dyDescent="0.25">
      <c r="A16" s="38" t="s">
        <v>18</v>
      </c>
      <c r="B16" s="21">
        <v>5261</v>
      </c>
      <c r="C16" s="17">
        <v>5300</v>
      </c>
      <c r="D16" s="18">
        <f t="shared" si="2"/>
        <v>5208.74</v>
      </c>
      <c r="E16" s="36">
        <v>5208.74</v>
      </c>
      <c r="F16" s="20"/>
      <c r="G16" s="18">
        <v>5300</v>
      </c>
      <c r="J16"/>
      <c r="K16" s="5"/>
    </row>
    <row r="17" spans="1:11" x14ac:dyDescent="0.25">
      <c r="A17" s="37" t="s">
        <v>19</v>
      </c>
      <c r="B17" s="21">
        <v>2307</v>
      </c>
      <c r="C17" s="17">
        <v>2300</v>
      </c>
      <c r="D17" s="18">
        <f t="shared" si="2"/>
        <v>2558.75</v>
      </c>
      <c r="E17" s="36"/>
      <c r="F17" s="20">
        <v>2047</v>
      </c>
      <c r="G17" s="18">
        <v>2500</v>
      </c>
      <c r="J17"/>
      <c r="K17" s="5"/>
    </row>
    <row r="18" spans="1:11" x14ac:dyDescent="0.25">
      <c r="A18" s="37" t="s">
        <v>20</v>
      </c>
      <c r="B18" s="21">
        <v>1986</v>
      </c>
      <c r="C18" s="17">
        <v>1363</v>
      </c>
      <c r="D18" s="18">
        <f t="shared" si="2"/>
        <v>272.5</v>
      </c>
      <c r="E18" s="36"/>
      <c r="F18" s="20">
        <v>218</v>
      </c>
      <c r="G18" s="18">
        <v>250</v>
      </c>
      <c r="J18"/>
      <c r="K18" s="5"/>
    </row>
    <row r="19" spans="1:11" x14ac:dyDescent="0.25">
      <c r="A19" s="37" t="s">
        <v>21</v>
      </c>
      <c r="B19" s="21">
        <v>0</v>
      </c>
      <c r="C19" s="17">
        <v>0</v>
      </c>
      <c r="D19" s="18">
        <f t="shared" si="2"/>
        <v>0</v>
      </c>
      <c r="E19" s="36"/>
      <c r="F19" s="20">
        <v>0</v>
      </c>
      <c r="G19" s="18">
        <v>0</v>
      </c>
      <c r="J19"/>
      <c r="K19" s="5"/>
    </row>
    <row r="20" spans="1:11" x14ac:dyDescent="0.25">
      <c r="A20" s="37" t="s">
        <v>22</v>
      </c>
      <c r="B20" s="21">
        <v>175</v>
      </c>
      <c r="C20" s="17">
        <v>1000</v>
      </c>
      <c r="D20" s="18">
        <f t="shared" si="2"/>
        <v>432.28999999999996</v>
      </c>
      <c r="E20" s="36">
        <v>198.54</v>
      </c>
      <c r="F20" s="20">
        <v>187</v>
      </c>
      <c r="G20" s="18">
        <v>500</v>
      </c>
      <c r="J20"/>
      <c r="K20" s="5"/>
    </row>
    <row r="21" spans="1:11" x14ac:dyDescent="0.25">
      <c r="A21" s="37" t="s">
        <v>23</v>
      </c>
      <c r="B21" s="21">
        <v>0</v>
      </c>
      <c r="C21" s="17">
        <v>0</v>
      </c>
      <c r="D21" s="18">
        <f t="shared" si="2"/>
        <v>0</v>
      </c>
      <c r="E21" s="36"/>
      <c r="F21" s="20"/>
      <c r="G21" s="18">
        <v>0</v>
      </c>
      <c r="J21"/>
      <c r="K21" s="5"/>
    </row>
    <row r="22" spans="1:11" x14ac:dyDescent="0.25">
      <c r="A22" s="37" t="s">
        <v>24</v>
      </c>
      <c r="B22" s="39">
        <v>1588</v>
      </c>
      <c r="C22" s="40">
        <v>1600</v>
      </c>
      <c r="D22" s="18">
        <f t="shared" si="2"/>
        <v>1985</v>
      </c>
      <c r="E22" s="41"/>
      <c r="F22" s="20">
        <v>1588</v>
      </c>
      <c r="G22" s="18">
        <v>2000</v>
      </c>
      <c r="J22"/>
      <c r="K22" s="5"/>
    </row>
    <row r="23" spans="1:11" ht="15.75" thickBot="1" x14ac:dyDescent="0.3">
      <c r="A23" s="37" t="s">
        <v>25</v>
      </c>
      <c r="B23" s="39">
        <v>83</v>
      </c>
      <c r="C23" s="42">
        <v>1886</v>
      </c>
      <c r="D23" s="18">
        <f t="shared" si="2"/>
        <v>0</v>
      </c>
      <c r="E23" s="43"/>
      <c r="F23" s="44"/>
      <c r="G23" s="5">
        <v>0</v>
      </c>
      <c r="J23"/>
      <c r="K23" s="5"/>
    </row>
    <row r="24" spans="1:11" ht="15.75" thickBot="1" x14ac:dyDescent="0.3">
      <c r="A24" s="15" t="s">
        <v>26</v>
      </c>
      <c r="B24" s="45">
        <f>SUM(B14:B23)</f>
        <v>56609</v>
      </c>
      <c r="C24" s="45">
        <f>SUM(C14:C23)</f>
        <v>55849</v>
      </c>
      <c r="D24" s="45">
        <f t="shared" ref="D24:F24" si="3">SUM(D14:D23)</f>
        <v>57634.53</v>
      </c>
      <c r="E24" s="45">
        <f t="shared" si="3"/>
        <v>9563.2800000000007</v>
      </c>
      <c r="F24" s="45">
        <f t="shared" si="3"/>
        <v>38457</v>
      </c>
      <c r="G24" s="45">
        <f>SUM(G14:G23)</f>
        <v>56450</v>
      </c>
      <c r="J24"/>
      <c r="K24" s="5"/>
    </row>
    <row r="25" spans="1:11" x14ac:dyDescent="0.25">
      <c r="B25" s="46"/>
      <c r="C25" s="47"/>
      <c r="D25" s="48"/>
      <c r="E25" s="49"/>
      <c r="F25" s="50"/>
      <c r="J25"/>
      <c r="K25" s="5"/>
    </row>
    <row r="26" spans="1:11" ht="15.75" thickBot="1" x14ac:dyDescent="0.3">
      <c r="A26" s="5" t="s">
        <v>27</v>
      </c>
      <c r="B26" s="51">
        <f>B11-B24</f>
        <v>-3667</v>
      </c>
      <c r="C26" s="51">
        <f t="shared" ref="C26:K26" si="4">C11-C24</f>
        <v>301</v>
      </c>
      <c r="D26" s="51">
        <f t="shared" si="4"/>
        <v>-1453.2799999999988</v>
      </c>
      <c r="E26" s="51">
        <f t="shared" si="4"/>
        <v>39771.72</v>
      </c>
      <c r="F26" s="51">
        <f t="shared" si="4"/>
        <v>-32980</v>
      </c>
      <c r="G26" s="51">
        <f>G11-G24</f>
        <v>700</v>
      </c>
      <c r="J26"/>
      <c r="K26" s="51">
        <f t="shared" si="4"/>
        <v>0</v>
      </c>
    </row>
    <row r="27" spans="1:11" x14ac:dyDescent="0.25">
      <c r="A27" s="5" t="s">
        <v>28</v>
      </c>
      <c r="B27" s="52">
        <v>0</v>
      </c>
      <c r="C27" s="53"/>
      <c r="D27" s="54"/>
      <c r="E27" s="55"/>
      <c r="F27" s="56"/>
      <c r="G27" s="112"/>
      <c r="J27"/>
      <c r="K27" s="5"/>
    </row>
    <row r="28" spans="1:11" ht="15.75" thickBot="1" x14ac:dyDescent="0.3">
      <c r="A28" s="5" t="s">
        <v>29</v>
      </c>
      <c r="B28" s="57">
        <v>0</v>
      </c>
      <c r="C28" s="53"/>
      <c r="D28" s="54"/>
      <c r="E28" s="58"/>
      <c r="F28" s="59"/>
      <c r="G28" s="112"/>
      <c r="J28"/>
      <c r="K28" s="5"/>
    </row>
    <row r="29" spans="1:11" ht="15.75" thickBot="1" x14ac:dyDescent="0.3">
      <c r="B29" s="51">
        <f>SUM(B26:B28)</f>
        <v>-3667</v>
      </c>
      <c r="C29" s="51">
        <f t="shared" ref="C29:K29" si="5">SUM(C26:C28)</f>
        <v>301</v>
      </c>
      <c r="D29" s="51">
        <f t="shared" si="5"/>
        <v>-1453.2799999999988</v>
      </c>
      <c r="E29" s="51">
        <f t="shared" si="5"/>
        <v>39771.72</v>
      </c>
      <c r="F29" s="51">
        <f t="shared" si="5"/>
        <v>-32980</v>
      </c>
      <c r="G29" s="51">
        <f>G26</f>
        <v>700</v>
      </c>
      <c r="J29"/>
      <c r="K29" s="51">
        <f t="shared" si="5"/>
        <v>0</v>
      </c>
    </row>
    <row r="30" spans="1:11" ht="15.75" thickBot="1" x14ac:dyDescent="0.3">
      <c r="A30" s="5" t="s">
        <v>30</v>
      </c>
      <c r="B30" s="60">
        <v>74259</v>
      </c>
      <c r="C30" s="47">
        <f>B31</f>
        <v>70592</v>
      </c>
      <c r="D30" s="47">
        <f>B31</f>
        <v>70592</v>
      </c>
      <c r="E30" s="61"/>
      <c r="F30" s="62"/>
      <c r="G30" s="103">
        <f>D31</f>
        <v>69138.720000000001</v>
      </c>
      <c r="J30"/>
      <c r="K30" s="5"/>
    </row>
    <row r="31" spans="1:11" ht="15.75" thickBot="1" x14ac:dyDescent="0.3">
      <c r="A31" s="15" t="s">
        <v>31</v>
      </c>
      <c r="B31" s="51">
        <f>B29+B30</f>
        <v>70592</v>
      </c>
      <c r="C31" s="51">
        <f>C29+C30</f>
        <v>70893</v>
      </c>
      <c r="D31" s="51">
        <f>D29+D30</f>
        <v>69138.720000000001</v>
      </c>
      <c r="E31" s="51">
        <f t="shared" ref="E31:G31" si="6">E29+E30</f>
        <v>39771.72</v>
      </c>
      <c r="F31" s="51">
        <f t="shared" si="6"/>
        <v>-32980</v>
      </c>
      <c r="G31" s="51">
        <f t="shared" si="6"/>
        <v>69838.720000000001</v>
      </c>
      <c r="J31"/>
      <c r="K31" s="5"/>
    </row>
    <row r="32" spans="1:11" ht="15.75" thickBot="1" x14ac:dyDescent="0.3">
      <c r="B32" s="63"/>
      <c r="C32" s="2"/>
      <c r="D32" s="2"/>
      <c r="E32" s="64"/>
      <c r="F32" s="65"/>
      <c r="J32"/>
    </row>
    <row r="33" spans="1:15" x14ac:dyDescent="0.25">
      <c r="A33" s="66" t="s">
        <v>32</v>
      </c>
      <c r="B33" s="63"/>
      <c r="C33" s="2"/>
      <c r="D33" s="2"/>
      <c r="E33" s="64"/>
      <c r="F33" s="65"/>
      <c r="J33"/>
      <c r="L33" s="123"/>
      <c r="M33" s="124" t="s">
        <v>63</v>
      </c>
    </row>
    <row r="34" spans="1:15" x14ac:dyDescent="0.25">
      <c r="A34" s="15" t="s">
        <v>10</v>
      </c>
      <c r="J34"/>
      <c r="L34" s="125"/>
      <c r="M34" s="126"/>
    </row>
    <row r="35" spans="1:15" x14ac:dyDescent="0.25">
      <c r="A35" s="37" t="s">
        <v>33</v>
      </c>
      <c r="B35" s="108">
        <v>25278</v>
      </c>
      <c r="C35" s="47">
        <v>25650</v>
      </c>
      <c r="D35" s="47">
        <f>E35+(F35/0.8)</f>
        <v>25650</v>
      </c>
      <c r="E35" s="26">
        <v>21735</v>
      </c>
      <c r="F35" s="20">
        <v>3132</v>
      </c>
      <c r="G35" s="47">
        <v>25650</v>
      </c>
      <c r="J35"/>
      <c r="K35" s="32"/>
      <c r="L35" s="125"/>
      <c r="M35" s="126"/>
    </row>
    <row r="36" spans="1:15" x14ac:dyDescent="0.25">
      <c r="A36" s="37" t="s">
        <v>34</v>
      </c>
      <c r="B36" s="109">
        <v>0</v>
      </c>
      <c r="C36" s="47">
        <v>0</v>
      </c>
      <c r="D36" s="47">
        <f t="shared" ref="D36:D38" si="7">E36+(F36/0.8)</f>
        <v>0</v>
      </c>
      <c r="E36" s="26">
        <v>0</v>
      </c>
      <c r="F36" s="20"/>
      <c r="G36" s="47">
        <v>0</v>
      </c>
      <c r="J36"/>
      <c r="K36" s="32"/>
      <c r="L36" s="125" t="s">
        <v>67</v>
      </c>
      <c r="M36" s="127" t="s">
        <v>64</v>
      </c>
      <c r="N36" s="9" t="s">
        <v>5</v>
      </c>
      <c r="O36" s="10" t="s">
        <v>6</v>
      </c>
    </row>
    <row r="37" spans="1:15" x14ac:dyDescent="0.25">
      <c r="A37" s="67" t="s">
        <v>35</v>
      </c>
      <c r="B37" s="108"/>
      <c r="C37" s="47"/>
      <c r="D37" s="47">
        <f t="shared" si="7"/>
        <v>6927.5</v>
      </c>
      <c r="E37" s="26">
        <v>6927.5</v>
      </c>
      <c r="F37" s="20"/>
      <c r="G37" s="47">
        <v>0</v>
      </c>
      <c r="J37"/>
      <c r="K37" s="120"/>
      <c r="L37" s="125" t="s">
        <v>61</v>
      </c>
      <c r="M37" s="128">
        <f>N37+(O37/0.8)</f>
        <v>97500</v>
      </c>
      <c r="N37" s="36">
        <v>77500</v>
      </c>
      <c r="O37" s="20">
        <v>16000</v>
      </c>
    </row>
    <row r="38" spans="1:15" x14ac:dyDescent="0.25">
      <c r="A38" s="70" t="s">
        <v>36</v>
      </c>
      <c r="B38" s="110">
        <v>3946</v>
      </c>
      <c r="C38" s="47"/>
      <c r="D38" s="47">
        <f t="shared" si="7"/>
        <v>0</v>
      </c>
      <c r="E38" s="26">
        <v>0</v>
      </c>
      <c r="F38" s="20"/>
      <c r="G38" s="47"/>
      <c r="J38"/>
      <c r="K38" s="120"/>
      <c r="L38" s="125" t="s">
        <v>62</v>
      </c>
      <c r="M38" s="128">
        <f>N38+(O38/0.8)</f>
        <v>15000</v>
      </c>
      <c r="N38" s="19">
        <v>15000</v>
      </c>
      <c r="O38" s="5">
        <v>0</v>
      </c>
    </row>
    <row r="39" spans="1:15" ht="15.75" thickBot="1" x14ac:dyDescent="0.3">
      <c r="A39" s="71" t="s">
        <v>14</v>
      </c>
      <c r="B39" s="51">
        <f>SUM(B33:B38)</f>
        <v>29224</v>
      </c>
      <c r="C39" s="111">
        <f>SUM(C35:C38)</f>
        <v>25650</v>
      </c>
      <c r="D39" s="72">
        <f>E39+(F39/0.85)</f>
        <v>32347.205882352941</v>
      </c>
      <c r="E39" s="72">
        <f>SUM(E35:E38)</f>
        <v>28662.5</v>
      </c>
      <c r="F39" s="73">
        <f>SUM(F35:F38)</f>
        <v>3132</v>
      </c>
      <c r="G39" s="72">
        <f>G35</f>
        <v>25650</v>
      </c>
      <c r="J39"/>
      <c r="K39" s="121"/>
      <c r="L39" s="129" t="s">
        <v>44</v>
      </c>
      <c r="M39" s="130">
        <f>SUM(M37:M38)</f>
        <v>112500</v>
      </c>
    </row>
    <row r="40" spans="1:15" ht="15.75" thickBot="1" x14ac:dyDescent="0.3">
      <c r="A40" s="5"/>
      <c r="B40" s="75"/>
      <c r="C40" s="47"/>
      <c r="D40" s="18"/>
      <c r="E40" s="76"/>
      <c r="F40" s="77"/>
      <c r="J40"/>
      <c r="K40" s="122"/>
      <c r="L40" s="125"/>
      <c r="M40" s="126"/>
    </row>
    <row r="41" spans="1:15" x14ac:dyDescent="0.25">
      <c r="A41" s="15" t="s">
        <v>37</v>
      </c>
      <c r="J41"/>
      <c r="K41" s="32"/>
      <c r="L41" s="125" t="s">
        <v>68</v>
      </c>
      <c r="M41" s="126"/>
      <c r="N41" s="35">
        <v>48050</v>
      </c>
      <c r="O41" s="5">
        <v>0</v>
      </c>
    </row>
    <row r="42" spans="1:15" x14ac:dyDescent="0.25">
      <c r="A42" s="37" t="s">
        <v>39</v>
      </c>
      <c r="B42" s="75">
        <v>3924</v>
      </c>
      <c r="C42" s="75">
        <v>3000</v>
      </c>
      <c r="D42" s="75">
        <f>E42+(F42/0.8)</f>
        <v>3000</v>
      </c>
      <c r="E42" s="36"/>
      <c r="F42" s="20">
        <v>2400</v>
      </c>
      <c r="G42" s="75">
        <v>5460</v>
      </c>
      <c r="J42"/>
      <c r="L42" s="125" t="s">
        <v>38</v>
      </c>
      <c r="M42" s="128">
        <v>30885</v>
      </c>
      <c r="N42" s="35">
        <v>30885</v>
      </c>
    </row>
    <row r="43" spans="1:15" x14ac:dyDescent="0.25">
      <c r="A43" s="37" t="s">
        <v>40</v>
      </c>
      <c r="B43" s="21">
        <v>1120</v>
      </c>
      <c r="C43" s="21">
        <v>3840</v>
      </c>
      <c r="D43" s="21">
        <f t="shared" ref="D43:D51" si="8">E43+(F43/0.8)</f>
        <v>3840</v>
      </c>
      <c r="E43" s="36">
        <v>3840</v>
      </c>
      <c r="F43" s="20"/>
      <c r="G43" s="21">
        <v>3840</v>
      </c>
      <c r="J43"/>
      <c r="K43" s="32"/>
      <c r="L43" s="125" t="s">
        <v>65</v>
      </c>
      <c r="M43" s="128">
        <f>N43+(O43/0.8)</f>
        <v>2500</v>
      </c>
      <c r="N43" s="35">
        <v>0</v>
      </c>
      <c r="O43" s="5">
        <v>2000</v>
      </c>
    </row>
    <row r="44" spans="1:15" x14ac:dyDescent="0.25">
      <c r="A44" s="37" t="s">
        <v>41</v>
      </c>
      <c r="B44" s="21">
        <v>4000</v>
      </c>
      <c r="C44" s="21">
        <v>3000</v>
      </c>
      <c r="D44" s="21">
        <f t="shared" si="8"/>
        <v>0</v>
      </c>
      <c r="E44" s="36"/>
      <c r="F44" s="20"/>
      <c r="G44" s="21">
        <v>3000</v>
      </c>
      <c r="J44"/>
      <c r="K44" s="32"/>
      <c r="L44" s="125" t="s">
        <v>15</v>
      </c>
      <c r="M44" s="128">
        <f t="shared" ref="M44:M45" si="9">N44+(O44/0.8)</f>
        <v>4672.5</v>
      </c>
      <c r="N44" s="35">
        <v>2165</v>
      </c>
      <c r="O44" s="5">
        <v>2006</v>
      </c>
    </row>
    <row r="45" spans="1:15" x14ac:dyDescent="0.25">
      <c r="A45" s="37" t="s">
        <v>42</v>
      </c>
      <c r="B45" s="21">
        <v>10487</v>
      </c>
      <c r="C45" s="21">
        <v>0</v>
      </c>
      <c r="D45" s="21">
        <f t="shared" si="8"/>
        <v>1855</v>
      </c>
      <c r="E45" s="41"/>
      <c r="F45" s="20">
        <v>1484</v>
      </c>
      <c r="G45" s="21">
        <v>5800</v>
      </c>
      <c r="J45"/>
      <c r="K45" s="32"/>
      <c r="L45" s="125" t="s">
        <v>66</v>
      </c>
      <c r="M45" s="128">
        <f t="shared" si="9"/>
        <v>98.75</v>
      </c>
      <c r="O45" s="5">
        <v>79</v>
      </c>
    </row>
    <row r="46" spans="1:15" x14ac:dyDescent="0.25">
      <c r="A46" s="38" t="s">
        <v>43</v>
      </c>
      <c r="B46" s="21">
        <v>0</v>
      </c>
      <c r="C46" s="21">
        <v>15000</v>
      </c>
      <c r="D46" s="21">
        <f t="shared" si="8"/>
        <v>16233.75</v>
      </c>
      <c r="E46" s="41"/>
      <c r="F46" s="20">
        <v>12987</v>
      </c>
      <c r="G46" s="21">
        <v>0</v>
      </c>
      <c r="J46"/>
      <c r="K46" s="32"/>
      <c r="L46" s="125"/>
      <c r="M46" s="126"/>
    </row>
    <row r="47" spans="1:15" x14ac:dyDescent="0.25">
      <c r="A47" s="37" t="s">
        <v>45</v>
      </c>
      <c r="B47" s="21">
        <v>0</v>
      </c>
      <c r="C47" s="21">
        <v>1000</v>
      </c>
      <c r="D47" s="21">
        <f t="shared" si="8"/>
        <v>0</v>
      </c>
      <c r="E47" s="41"/>
      <c r="F47" s="20">
        <v>0</v>
      </c>
      <c r="G47" s="21">
        <v>1000</v>
      </c>
      <c r="J47"/>
      <c r="K47" s="32"/>
      <c r="L47" s="129" t="s">
        <v>44</v>
      </c>
      <c r="M47" s="130">
        <f>SUM(M42:M44)</f>
        <v>38057.5</v>
      </c>
    </row>
    <row r="48" spans="1:15" x14ac:dyDescent="0.25">
      <c r="A48" s="37" t="s">
        <v>46</v>
      </c>
      <c r="B48" s="21">
        <v>3076</v>
      </c>
      <c r="C48" s="21">
        <v>3000</v>
      </c>
      <c r="D48" s="21">
        <f t="shared" si="8"/>
        <v>0</v>
      </c>
      <c r="E48" s="18">
        <v>0</v>
      </c>
      <c r="F48" s="20"/>
      <c r="G48" s="21">
        <v>3000</v>
      </c>
      <c r="J48"/>
      <c r="K48" s="32"/>
      <c r="L48" s="125"/>
      <c r="M48" s="126"/>
    </row>
    <row r="49" spans="1:13" ht="15.75" thickBot="1" x14ac:dyDescent="0.3">
      <c r="A49" s="37" t="s">
        <v>58</v>
      </c>
      <c r="B49" s="21"/>
      <c r="C49" s="21">
        <v>15000</v>
      </c>
      <c r="D49" s="21">
        <v>15000</v>
      </c>
      <c r="E49" s="18"/>
      <c r="F49" s="20"/>
      <c r="G49" s="21">
        <v>0</v>
      </c>
      <c r="J49"/>
      <c r="K49" s="32"/>
      <c r="L49" s="131" t="s">
        <v>69</v>
      </c>
      <c r="M49" s="132">
        <f>M39-M47</f>
        <v>74442.5</v>
      </c>
    </row>
    <row r="50" spans="1:13" x14ac:dyDescent="0.25">
      <c r="A50" s="38" t="s">
        <v>35</v>
      </c>
      <c r="B50" s="21">
        <v>1723</v>
      </c>
      <c r="C50" s="21">
        <v>0</v>
      </c>
      <c r="D50" s="21">
        <f t="shared" si="8"/>
        <v>0</v>
      </c>
      <c r="E50" s="26"/>
      <c r="F50" s="20"/>
      <c r="G50" s="21">
        <v>0</v>
      </c>
      <c r="J50"/>
      <c r="K50" s="5"/>
    </row>
    <row r="51" spans="1:13" ht="15.75" thickBot="1" x14ac:dyDescent="0.3">
      <c r="A51" s="37" t="s">
        <v>47</v>
      </c>
      <c r="B51" s="119">
        <v>0</v>
      </c>
      <c r="C51" s="119">
        <v>1160</v>
      </c>
      <c r="D51" s="119">
        <f t="shared" si="8"/>
        <v>0</v>
      </c>
      <c r="E51" s="80"/>
      <c r="F51" s="81"/>
      <c r="G51" s="119">
        <v>2000</v>
      </c>
      <c r="J51"/>
      <c r="K51" s="5"/>
    </row>
    <row r="52" spans="1:13" ht="15.75" thickBot="1" x14ac:dyDescent="0.3">
      <c r="A52" s="66" t="s">
        <v>26</v>
      </c>
      <c r="B52" s="113">
        <f t="shared" ref="B52:G52" si="10">SUM(B42:B51)</f>
        <v>24330</v>
      </c>
      <c r="C52" s="114">
        <f t="shared" si="10"/>
        <v>45000</v>
      </c>
      <c r="D52" s="114">
        <f t="shared" si="10"/>
        <v>39928.75</v>
      </c>
      <c r="E52" s="82">
        <f t="shared" si="10"/>
        <v>3840</v>
      </c>
      <c r="F52" s="83">
        <f t="shared" si="10"/>
        <v>16871</v>
      </c>
      <c r="G52" s="114">
        <f t="shared" si="10"/>
        <v>24100</v>
      </c>
      <c r="J52"/>
      <c r="K52" s="5"/>
    </row>
    <row r="53" spans="1:13" ht="15.75" thickBot="1" x14ac:dyDescent="0.3">
      <c r="A53" s="5"/>
      <c r="J53"/>
      <c r="K53" s="69"/>
    </row>
    <row r="54" spans="1:13" ht="15.75" thickBot="1" x14ac:dyDescent="0.3">
      <c r="A54" s="32" t="s">
        <v>48</v>
      </c>
      <c r="B54" s="113">
        <f t="shared" ref="B54:G54" si="11">B39-B52</f>
        <v>4894</v>
      </c>
      <c r="C54" s="114">
        <f t="shared" si="11"/>
        <v>-19350</v>
      </c>
      <c r="D54" s="114">
        <f t="shared" si="11"/>
        <v>-7581.5441176470595</v>
      </c>
      <c r="E54" s="114">
        <f t="shared" si="11"/>
        <v>24822.5</v>
      </c>
      <c r="F54" s="114">
        <f t="shared" si="11"/>
        <v>-13739</v>
      </c>
      <c r="G54" s="114">
        <f t="shared" si="11"/>
        <v>1550</v>
      </c>
      <c r="J54"/>
      <c r="K54" s="74"/>
    </row>
    <row r="55" spans="1:13" ht="15.75" thickBot="1" x14ac:dyDescent="0.3">
      <c r="A55" s="5" t="s">
        <v>49</v>
      </c>
      <c r="B55" s="115">
        <v>100047</v>
      </c>
      <c r="C55" s="68">
        <f>B56</f>
        <v>104941</v>
      </c>
      <c r="D55" s="116">
        <f>B56</f>
        <v>104941</v>
      </c>
      <c r="E55" s="117"/>
      <c r="F55" s="118"/>
      <c r="G55" s="68">
        <f>D56</f>
        <v>97359.455882352937</v>
      </c>
      <c r="J55"/>
      <c r="K55" s="84"/>
    </row>
    <row r="56" spans="1:13" ht="15.75" thickBot="1" x14ac:dyDescent="0.3">
      <c r="A56" s="66" t="s">
        <v>50</v>
      </c>
      <c r="B56" s="113">
        <f>SUM(B54:B55)</f>
        <v>104941</v>
      </c>
      <c r="C56" s="114">
        <f>SUM(C54:C55)</f>
        <v>85591</v>
      </c>
      <c r="D56" s="114">
        <f t="shared" ref="D56:F56" si="12">SUM(D54:D55)</f>
        <v>97359.455882352937</v>
      </c>
      <c r="E56" s="114">
        <f t="shared" si="12"/>
        <v>24822.5</v>
      </c>
      <c r="F56" s="114">
        <f t="shared" si="12"/>
        <v>-13739</v>
      </c>
      <c r="G56" s="114">
        <f>G55+G54</f>
        <v>98909.455882352937</v>
      </c>
      <c r="J56"/>
    </row>
    <row r="57" spans="1:13" x14ac:dyDescent="0.25">
      <c r="A57" s="78"/>
      <c r="J57"/>
    </row>
    <row r="58" spans="1:13" x14ac:dyDescent="0.25">
      <c r="A58" s="85" t="s">
        <v>51</v>
      </c>
      <c r="J58"/>
    </row>
    <row r="59" spans="1:13" x14ac:dyDescent="0.25">
      <c r="A59" s="85" t="s">
        <v>52</v>
      </c>
      <c r="F59" s="86"/>
      <c r="J59"/>
    </row>
    <row r="60" spans="1:13" x14ac:dyDescent="0.25">
      <c r="A60" s="87"/>
      <c r="H60" s="4"/>
    </row>
    <row r="61" spans="1:13" x14ac:dyDescent="0.25">
      <c r="A61" s="79"/>
      <c r="B61" s="88">
        <v>2015</v>
      </c>
      <c r="C61" s="15">
        <v>2014</v>
      </c>
      <c r="D61" s="89">
        <v>2013</v>
      </c>
      <c r="E61" s="15">
        <v>2012</v>
      </c>
      <c r="F61" s="15">
        <v>2011</v>
      </c>
    </row>
    <row r="62" spans="1:13" x14ac:dyDescent="0.25">
      <c r="A62" s="5" t="s">
        <v>11</v>
      </c>
      <c r="B62" s="90">
        <v>235</v>
      </c>
      <c r="C62" s="16">
        <v>235</v>
      </c>
      <c r="D62" s="35">
        <v>225</v>
      </c>
      <c r="E62" s="5">
        <v>225</v>
      </c>
      <c r="F62" s="5">
        <v>225</v>
      </c>
      <c r="G62" s="86"/>
    </row>
    <row r="63" spans="1:13" x14ac:dyDescent="0.25">
      <c r="A63" s="5" t="s">
        <v>53</v>
      </c>
      <c r="B63" s="90">
        <v>135</v>
      </c>
      <c r="C63" s="16">
        <v>135</v>
      </c>
      <c r="D63" s="35">
        <v>135</v>
      </c>
      <c r="E63" s="5">
        <v>135</v>
      </c>
      <c r="F63" s="5">
        <v>125</v>
      </c>
    </row>
    <row r="64" spans="1:13" x14ac:dyDescent="0.25">
      <c r="A64" s="91" t="s">
        <v>54</v>
      </c>
      <c r="B64" s="92">
        <v>1500</v>
      </c>
      <c r="C64" s="16">
        <v>750</v>
      </c>
      <c r="D64" s="35">
        <v>1500</v>
      </c>
      <c r="E64" s="5">
        <v>750</v>
      </c>
      <c r="F64" s="5">
        <v>750</v>
      </c>
      <c r="G64" s="1"/>
      <c r="H64" s="1"/>
      <c r="I64" s="4"/>
      <c r="J64" s="1"/>
    </row>
    <row r="65" spans="1:10" x14ac:dyDescent="0.25">
      <c r="A65" s="91" t="s">
        <v>55</v>
      </c>
      <c r="B65" s="92">
        <v>3500</v>
      </c>
      <c r="C65" s="16">
        <v>3500</v>
      </c>
      <c r="D65" s="35">
        <v>3500</v>
      </c>
      <c r="E65" s="5"/>
      <c r="F65" s="5"/>
      <c r="G65" s="4"/>
      <c r="H65" s="4"/>
      <c r="I65" s="4"/>
      <c r="J65" s="4"/>
    </row>
    <row r="66" spans="1:10" x14ac:dyDescent="0.25">
      <c r="A66" s="91" t="s">
        <v>56</v>
      </c>
      <c r="B66" s="92">
        <v>3500</v>
      </c>
      <c r="C66" s="16">
        <v>3500</v>
      </c>
      <c r="D66" s="35">
        <v>3500</v>
      </c>
      <c r="E66" s="5">
        <v>2500</v>
      </c>
      <c r="F66" s="5">
        <v>2500</v>
      </c>
      <c r="G66" s="4"/>
      <c r="H66" s="93"/>
      <c r="I66" s="4"/>
      <c r="J66" s="4"/>
    </row>
    <row r="67" spans="1:10" x14ac:dyDescent="0.25">
      <c r="A67" s="91" t="s">
        <v>57</v>
      </c>
      <c r="B67" s="90">
        <v>370</v>
      </c>
      <c r="C67" s="16">
        <v>370</v>
      </c>
      <c r="D67" s="35">
        <v>370</v>
      </c>
      <c r="E67" s="5">
        <v>370</v>
      </c>
      <c r="F67" s="5">
        <v>370</v>
      </c>
      <c r="G67" s="4"/>
      <c r="H67" s="94"/>
      <c r="I67" s="4"/>
      <c r="J67" s="4"/>
    </row>
    <row r="68" spans="1:10" x14ac:dyDescent="0.25">
      <c r="A68" s="85"/>
      <c r="B68" s="4"/>
      <c r="G68" s="4"/>
      <c r="H68" s="94"/>
      <c r="I68" s="4"/>
      <c r="J68" s="4"/>
    </row>
    <row r="69" spans="1:10" x14ac:dyDescent="0.25">
      <c r="G69" s="4"/>
      <c r="H69" s="94"/>
      <c r="I69" s="4"/>
      <c r="J69" s="4"/>
    </row>
    <row r="70" spans="1:10" ht="12" customHeight="1" x14ac:dyDescent="0.25">
      <c r="G70" s="4"/>
      <c r="H70" s="95"/>
      <c r="I70" s="4"/>
      <c r="J70" s="4"/>
    </row>
    <row r="74" spans="1:10" ht="11.25" customHeight="1" x14ac:dyDescent="0.25"/>
    <row r="78" spans="1:10" x14ac:dyDescent="0.25">
      <c r="B78" s="96"/>
      <c r="C78" s="96"/>
      <c r="D78" s="96"/>
    </row>
    <row r="79" spans="1:10" x14ac:dyDescent="0.25">
      <c r="B79" s="96"/>
      <c r="C79" s="96"/>
      <c r="D79" s="96"/>
    </row>
    <row r="82" spans="1:10" ht="12.75" customHeight="1" x14ac:dyDescent="0.25">
      <c r="J82"/>
    </row>
    <row r="83" spans="1:10" ht="17.25" hidden="1" x14ac:dyDescent="0.25">
      <c r="A83" s="97"/>
      <c r="J83"/>
    </row>
    <row r="84" spans="1:10" x14ac:dyDescent="0.25">
      <c r="A84" s="98"/>
      <c r="J84"/>
    </row>
    <row r="85" spans="1:10" x14ac:dyDescent="0.25">
      <c r="A85" s="99"/>
      <c r="J85"/>
    </row>
    <row r="86" spans="1:10" ht="56.45" customHeight="1" x14ac:dyDescent="0.25">
      <c r="A86" s="98"/>
      <c r="J86"/>
    </row>
    <row r="87" spans="1:10" x14ac:dyDescent="0.25">
      <c r="A87" s="100"/>
      <c r="J87"/>
    </row>
    <row r="88" spans="1:10" x14ac:dyDescent="0.25">
      <c r="A88" s="100"/>
      <c r="J88"/>
    </row>
    <row r="89" spans="1:10" x14ac:dyDescent="0.25">
      <c r="A89" s="101"/>
      <c r="J89"/>
    </row>
    <row r="90" spans="1:10" x14ac:dyDescent="0.25">
      <c r="A90" s="101"/>
      <c r="J90"/>
    </row>
    <row r="91" spans="1:10" x14ac:dyDescent="0.25">
      <c r="A91" s="101"/>
      <c r="J91"/>
    </row>
    <row r="92" spans="1:10" x14ac:dyDescent="0.25">
      <c r="A92" s="101"/>
      <c r="J92"/>
    </row>
    <row r="93" spans="1:10" x14ac:dyDescent="0.25">
      <c r="J93"/>
    </row>
    <row r="94" spans="1:10" x14ac:dyDescent="0.25">
      <c r="A94" s="101"/>
      <c r="J94"/>
    </row>
    <row r="95" spans="1:10" x14ac:dyDescent="0.25">
      <c r="A95" s="101"/>
      <c r="J95"/>
    </row>
    <row r="96" spans="1:10" x14ac:dyDescent="0.25">
      <c r="A96" s="101"/>
      <c r="J96"/>
    </row>
    <row r="97" spans="1:10" x14ac:dyDescent="0.25">
      <c r="A97" s="102"/>
      <c r="J97"/>
    </row>
    <row r="98" spans="1:10" x14ac:dyDescent="0.25">
      <c r="A98" s="101"/>
      <c r="J98"/>
    </row>
    <row r="99" spans="1:10" x14ac:dyDescent="0.25">
      <c r="A99" s="101"/>
      <c r="J99"/>
    </row>
    <row r="100" spans="1:10" x14ac:dyDescent="0.25">
      <c r="A100" s="102"/>
      <c r="J100"/>
    </row>
    <row r="101" spans="1:10" x14ac:dyDescent="0.25">
      <c r="A101" s="101"/>
      <c r="J101"/>
    </row>
    <row r="102" spans="1:10" x14ac:dyDescent="0.25">
      <c r="A102" s="101"/>
      <c r="J102"/>
    </row>
    <row r="103" spans="1:10" x14ac:dyDescent="0.25">
      <c r="A103" s="101"/>
      <c r="J103"/>
    </row>
    <row r="104" spans="1:10" x14ac:dyDescent="0.25">
      <c r="A104" s="101"/>
      <c r="J104"/>
    </row>
    <row r="105" spans="1:10" x14ac:dyDescent="0.25">
      <c r="A105" s="101"/>
      <c r="J105"/>
    </row>
    <row r="106" spans="1:10" x14ac:dyDescent="0.25">
      <c r="A106" s="101"/>
      <c r="J106"/>
    </row>
    <row r="107" spans="1:10" x14ac:dyDescent="0.25">
      <c r="A107" s="101"/>
      <c r="J107"/>
    </row>
    <row r="108" spans="1:10" x14ac:dyDescent="0.25">
      <c r="A108" s="101"/>
      <c r="J108"/>
    </row>
    <row r="109" spans="1:10" x14ac:dyDescent="0.25">
      <c r="A109" s="101"/>
      <c r="J109"/>
    </row>
    <row r="110" spans="1:10" x14ac:dyDescent="0.25">
      <c r="J110"/>
    </row>
    <row r="111" spans="1:10" x14ac:dyDescent="0.25">
      <c r="A111" s="78"/>
      <c r="J111"/>
    </row>
    <row r="112" spans="1:10" x14ac:dyDescent="0.25">
      <c r="J112"/>
    </row>
    <row r="113" spans="1:10" x14ac:dyDescent="0.25">
      <c r="A113" s="101"/>
      <c r="J113"/>
    </row>
    <row r="114" spans="1:10" x14ac:dyDescent="0.25">
      <c r="A114" s="101"/>
      <c r="J114"/>
    </row>
    <row r="115" spans="1:10" x14ac:dyDescent="0.25">
      <c r="A115" s="101"/>
      <c r="J115"/>
    </row>
    <row r="116" spans="1:10" x14ac:dyDescent="0.25">
      <c r="A116" s="101"/>
      <c r="J116"/>
    </row>
    <row r="117" spans="1:10" x14ac:dyDescent="0.25">
      <c r="A117" s="101"/>
      <c r="J117"/>
    </row>
    <row r="118" spans="1:10" x14ac:dyDescent="0.25">
      <c r="A118" s="101"/>
      <c r="J118"/>
    </row>
    <row r="119" spans="1:10" x14ac:dyDescent="0.25">
      <c r="A119" s="101"/>
      <c r="J119"/>
    </row>
    <row r="120" spans="1:10" x14ac:dyDescent="0.25">
      <c r="A120" s="101"/>
      <c r="J120"/>
    </row>
    <row r="121" spans="1:10" x14ac:dyDescent="0.25">
      <c r="A121" s="101"/>
      <c r="J121"/>
    </row>
    <row r="122" spans="1:10" x14ac:dyDescent="0.25">
      <c r="A122" s="101"/>
      <c r="J122"/>
    </row>
    <row r="123" spans="1:10" x14ac:dyDescent="0.25">
      <c r="A123" s="101"/>
      <c r="J123"/>
    </row>
    <row r="124" spans="1:10" x14ac:dyDescent="0.25">
      <c r="A124" s="101"/>
      <c r="J124"/>
    </row>
    <row r="125" spans="1:10" x14ac:dyDescent="0.25">
      <c r="A125" s="101"/>
      <c r="J125"/>
    </row>
    <row r="126" spans="1:10" x14ac:dyDescent="0.25">
      <c r="A126" s="101"/>
      <c r="J126"/>
    </row>
    <row r="127" spans="1:10" x14ac:dyDescent="0.25">
      <c r="A127" s="101"/>
      <c r="J127"/>
    </row>
    <row r="128" spans="1:10" x14ac:dyDescent="0.25">
      <c r="J128"/>
    </row>
    <row r="129" spans="10:10" x14ac:dyDescent="0.25">
      <c r="J129"/>
    </row>
    <row r="130" spans="10:10" x14ac:dyDescent="0.25">
      <c r="J1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Jennings</dc:creator>
  <cp:lastModifiedBy>Ciaran Jennings</cp:lastModifiedBy>
  <dcterms:created xsi:type="dcterms:W3CDTF">2016-01-11T16:45:56Z</dcterms:created>
  <dcterms:modified xsi:type="dcterms:W3CDTF">2016-01-12T17:02:25Z</dcterms:modified>
</cp:coreProperties>
</file>